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35" windowHeight="8130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L5" i="1"/>
  <c r="L6" s="1"/>
  <c r="L7" s="1"/>
  <c r="L8" s="1"/>
  <c r="L9" s="1"/>
  <c r="L10" s="1"/>
  <c r="L11" s="1"/>
  <c r="L12" s="1"/>
  <c r="L4"/>
  <c r="L3"/>
  <c r="K13"/>
  <c r="K12"/>
  <c r="K11"/>
  <c r="K10"/>
  <c r="K9"/>
  <c r="K8"/>
  <c r="K7"/>
  <c r="K6"/>
  <c r="K5"/>
  <c r="K4"/>
  <c r="K3"/>
  <c r="I13"/>
  <c r="J5"/>
  <c r="J6" s="1"/>
  <c r="J7" s="1"/>
  <c r="J8" s="1"/>
  <c r="J9" s="1"/>
  <c r="J10" s="1"/>
  <c r="J11" s="1"/>
  <c r="J12" s="1"/>
  <c r="J4"/>
  <c r="J3"/>
  <c r="I12"/>
  <c r="I11"/>
  <c r="I10"/>
  <c r="I9"/>
  <c r="I8"/>
  <c r="I7"/>
  <c r="I6"/>
  <c r="I5"/>
  <c r="I4"/>
  <c r="I3"/>
  <c r="H12"/>
  <c r="H11"/>
  <c r="H10"/>
  <c r="H9"/>
  <c r="H8"/>
  <c r="H7"/>
  <c r="H6"/>
  <c r="H5"/>
  <c r="H4"/>
  <c r="H3"/>
  <c r="F5"/>
  <c r="G5" s="1"/>
  <c r="F6" s="1"/>
  <c r="G6" s="1"/>
  <c r="F7" s="1"/>
  <c r="G7" s="1"/>
  <c r="F8" s="1"/>
  <c r="G8" s="1"/>
  <c r="F9" s="1"/>
  <c r="G9" s="1"/>
  <c r="F10" s="1"/>
  <c r="G10" s="1"/>
  <c r="F11" s="1"/>
  <c r="G11" s="1"/>
  <c r="F12" s="1"/>
  <c r="G12" s="1"/>
  <c r="G4"/>
  <c r="F4"/>
  <c r="G3"/>
  <c r="F3"/>
  <c r="D8"/>
  <c r="D7"/>
  <c r="D5"/>
  <c r="D4"/>
  <c r="D3"/>
  <c r="I2" i="2"/>
  <c r="C1" i="3"/>
  <c r="L2" i="2"/>
  <c r="N2"/>
  <c r="M8"/>
  <c r="L8"/>
  <c r="M7"/>
  <c r="L7"/>
  <c r="M6"/>
  <c r="L6"/>
  <c r="M5"/>
  <c r="L5"/>
  <c r="M4"/>
  <c r="L4"/>
  <c r="M3"/>
  <c r="L3"/>
  <c r="M2"/>
  <c r="G2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  <c r="D3"/>
  <c r="D2"/>
  <c r="D30" s="1"/>
  <c r="C26"/>
  <c r="C27" s="1"/>
  <c r="C28" s="1"/>
  <c r="C29" s="1"/>
  <c r="J2"/>
  <c r="C2"/>
  <c r="C3" s="1"/>
  <c r="C4" s="1"/>
  <c r="C5" s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K2" l="1"/>
  <c r="J3" s="1"/>
  <c r="K3" s="1"/>
  <c r="J4" s="1"/>
  <c r="K4" s="1"/>
  <c r="J5" s="1"/>
  <c r="K5" s="1"/>
  <c r="J6" s="1"/>
  <c r="K6" s="1"/>
  <c r="J7" s="1"/>
  <c r="K7" s="1"/>
  <c r="J8" s="1"/>
  <c r="K8" s="1"/>
  <c r="E2"/>
  <c r="E3" s="1"/>
  <c r="E4" s="1"/>
  <c r="E5" s="1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</calcChain>
</file>

<file path=xl/sharedStrings.xml><?xml version="1.0" encoding="utf-8"?>
<sst xmlns="http://schemas.openxmlformats.org/spreadsheetml/2006/main" count="29" uniqueCount="25">
  <si>
    <t>Datos</t>
  </si>
  <si>
    <t>Frecuencia Absoluta (fi)</t>
  </si>
  <si>
    <t>Frecuencia Acumulada (Fi)</t>
  </si>
  <si>
    <t>Intervalo</t>
  </si>
  <si>
    <t>Rango R (Xn -X1)</t>
  </si>
  <si>
    <t>Intervalos (k)</t>
  </si>
  <si>
    <t>Amplitud de los intervalos</t>
  </si>
  <si>
    <t>Intervalos (X1-1)</t>
  </si>
  <si>
    <t>Frecuencia Relativa (hi)</t>
  </si>
  <si>
    <t>Frecuencia Relativa Acumulada (Hi)</t>
  </si>
  <si>
    <t>20 y 60</t>
  </si>
  <si>
    <t>Marca de clase</t>
  </si>
  <si>
    <t>Frontera de clase (inferior)</t>
  </si>
  <si>
    <t>Frontera de clase (superior)</t>
  </si>
  <si>
    <t>Limite Inferior (X1)</t>
  </si>
  <si>
    <t>Limite Superior (Xn)</t>
  </si>
  <si>
    <t>Rango (Xn-X1)</t>
  </si>
  <si>
    <t>Intervalos k</t>
  </si>
  <si>
    <t>Amplitud del intervalo R/k</t>
  </si>
  <si>
    <t>Valor inicial del intervalo (X1-1)</t>
  </si>
  <si>
    <t>Limites de clase</t>
  </si>
  <si>
    <t>Numero de intervalos</t>
  </si>
  <si>
    <t>Intervalo de clase</t>
  </si>
  <si>
    <t>Frecuencia Absoluta Acumulada (Fi)</t>
  </si>
  <si>
    <t>N=</t>
  </si>
</sst>
</file>

<file path=xl/styles.xml><?xml version="1.0" encoding="utf-8"?>
<styleSheet xmlns="http://schemas.openxmlformats.org/spreadsheetml/2006/main">
  <numFmts count="1">
    <numFmt numFmtId="167" formatCode="0.0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vertical="top" wrapText="1"/>
    </xf>
    <xf numFmtId="0" fontId="2" fillId="0" borderId="1" xfId="0" applyFont="1" applyBorder="1" applyAlignment="1">
      <alignment horizontal="justify" vertical="top" wrapText="1"/>
    </xf>
    <xf numFmtId="0" fontId="2" fillId="0" borderId="3" xfId="0" applyFont="1" applyBorder="1" applyAlignment="1">
      <alignment horizontal="justify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right"/>
    </xf>
    <xf numFmtId="167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9"/>
  <sheetViews>
    <sheetView tabSelected="1" topLeftCell="D1" workbookViewId="0">
      <selection activeCell="A49" sqref="A1:L49"/>
    </sheetView>
  </sheetViews>
  <sheetFormatPr baseColWidth="10" defaultRowHeight="15"/>
  <cols>
    <col min="1" max="1" width="7" customWidth="1"/>
    <col min="2" max="2" width="4.28515625" customWidth="1"/>
    <col min="3" max="3" width="28.85546875" customWidth="1"/>
    <col min="6" max="6" width="6.5703125" customWidth="1"/>
    <col min="7" max="7" width="5.7109375" customWidth="1"/>
  </cols>
  <sheetData>
    <row r="1" spans="1:12" ht="20.25" customHeight="1" thickBot="1">
      <c r="A1" s="17" t="s">
        <v>0</v>
      </c>
      <c r="E1" s="18" t="s">
        <v>21</v>
      </c>
      <c r="F1" s="18" t="s">
        <v>20</v>
      </c>
      <c r="G1" s="19"/>
      <c r="H1" s="18" t="s">
        <v>22</v>
      </c>
      <c r="I1" s="21" t="s">
        <v>1</v>
      </c>
      <c r="J1" s="22" t="s">
        <v>23</v>
      </c>
      <c r="K1" s="20" t="s">
        <v>8</v>
      </c>
      <c r="L1" s="22" t="s">
        <v>9</v>
      </c>
    </row>
    <row r="2" spans="1:12" ht="15.75" thickBot="1">
      <c r="A2" s="13">
        <v>816</v>
      </c>
      <c r="E2" s="18"/>
      <c r="F2" s="19"/>
      <c r="G2" s="19"/>
      <c r="H2" s="18"/>
      <c r="I2" s="21"/>
      <c r="J2" s="22"/>
      <c r="K2" s="20"/>
      <c r="L2" s="22"/>
    </row>
    <row r="3" spans="1:12" ht="15.75" thickBot="1">
      <c r="A3" s="14">
        <v>810</v>
      </c>
      <c r="C3" t="s">
        <v>14</v>
      </c>
      <c r="D3">
        <f>MIN(A2:A49)</f>
        <v>810</v>
      </c>
      <c r="E3" s="17">
        <v>1</v>
      </c>
      <c r="F3">
        <f>D8</f>
        <v>809</v>
      </c>
      <c r="G3">
        <f>F3+$D$7</f>
        <v>817</v>
      </c>
      <c r="H3" s="17" t="str">
        <f>F3 &amp; "-" &amp; G3</f>
        <v>809-817</v>
      </c>
      <c r="I3">
        <f>COUNTIF($A$2:$A$49,"&gt;="&amp;F3)-COUNTIF($A$2:$A$49,"&gt;"&amp;G3)</f>
        <v>5</v>
      </c>
      <c r="J3">
        <f>I3</f>
        <v>5</v>
      </c>
      <c r="K3" s="24">
        <f>I3/$I$13</f>
        <v>0.10416666666666667</v>
      </c>
      <c r="L3" s="24">
        <f>K3</f>
        <v>0.10416666666666667</v>
      </c>
    </row>
    <row r="4" spans="1:12" ht="15.75" thickBot="1">
      <c r="A4" s="14">
        <v>810</v>
      </c>
      <c r="C4" t="s">
        <v>15</v>
      </c>
      <c r="D4">
        <f>MAX(A2:A49)</f>
        <v>889</v>
      </c>
      <c r="E4" s="17">
        <v>2</v>
      </c>
      <c r="F4">
        <f>G3+1</f>
        <v>818</v>
      </c>
      <c r="G4">
        <f>F4+$D$7</f>
        <v>826</v>
      </c>
      <c r="H4" s="17" t="str">
        <f t="shared" ref="H4:H12" si="0">F4 &amp; "-" &amp; G4</f>
        <v>818-826</v>
      </c>
      <c r="I4">
        <f t="shared" ref="I4:I12" si="1">COUNTIF($A$2:$A$49,"&gt;="&amp;F4)-COUNTIF($A$2:$A$49,"&gt;"&amp;G4)</f>
        <v>0</v>
      </c>
      <c r="J4">
        <f>J3+I4</f>
        <v>5</v>
      </c>
      <c r="K4" s="24">
        <f t="shared" ref="K4:K12" si="2">I4/$I$13</f>
        <v>0</v>
      </c>
      <c r="L4" s="24">
        <f>L3+K4</f>
        <v>0.10416666666666667</v>
      </c>
    </row>
    <row r="5" spans="1:12" ht="15.75" thickBot="1">
      <c r="A5" s="14">
        <v>815</v>
      </c>
      <c r="C5" t="s">
        <v>16</v>
      </c>
      <c r="D5">
        <f>D4-D3</f>
        <v>79</v>
      </c>
      <c r="E5" s="17">
        <v>3</v>
      </c>
      <c r="F5">
        <f t="shared" ref="F5:F12" si="3">G4+1</f>
        <v>827</v>
      </c>
      <c r="G5">
        <f t="shared" ref="G5:G12" si="4">F5+$D$7</f>
        <v>835</v>
      </c>
      <c r="H5" s="17" t="str">
        <f t="shared" si="0"/>
        <v>827-835</v>
      </c>
      <c r="I5">
        <f t="shared" si="1"/>
        <v>9</v>
      </c>
      <c r="J5">
        <f t="shared" ref="J5:J12" si="5">J4+I5</f>
        <v>14</v>
      </c>
      <c r="K5" s="24">
        <f t="shared" si="2"/>
        <v>0.1875</v>
      </c>
      <c r="L5" s="24">
        <f t="shared" ref="L5:L12" si="6">L4+K5</f>
        <v>0.29166666666666669</v>
      </c>
    </row>
    <row r="6" spans="1:12" ht="15.75" thickBot="1">
      <c r="A6" s="14">
        <v>815</v>
      </c>
      <c r="C6" t="s">
        <v>17</v>
      </c>
      <c r="D6">
        <v>10</v>
      </c>
      <c r="E6" s="17">
        <v>4</v>
      </c>
      <c r="F6">
        <f t="shared" si="3"/>
        <v>836</v>
      </c>
      <c r="G6">
        <f t="shared" si="4"/>
        <v>844</v>
      </c>
      <c r="H6" s="17" t="str">
        <f t="shared" si="0"/>
        <v>836-844</v>
      </c>
      <c r="I6">
        <f t="shared" si="1"/>
        <v>11</v>
      </c>
      <c r="J6">
        <f t="shared" si="5"/>
        <v>25</v>
      </c>
      <c r="K6" s="24">
        <f t="shared" si="2"/>
        <v>0.22916666666666666</v>
      </c>
      <c r="L6" s="24">
        <f t="shared" si="6"/>
        <v>0.52083333333333337</v>
      </c>
    </row>
    <row r="7" spans="1:12" ht="15.75" thickBot="1">
      <c r="A7" s="14">
        <v>830</v>
      </c>
      <c r="C7" t="s">
        <v>18</v>
      </c>
      <c r="D7">
        <f>ROUND(D5/D6,0)</f>
        <v>8</v>
      </c>
      <c r="E7" s="17">
        <v>5</v>
      </c>
      <c r="F7">
        <f t="shared" si="3"/>
        <v>845</v>
      </c>
      <c r="G7">
        <f t="shared" si="4"/>
        <v>853</v>
      </c>
      <c r="H7" s="17" t="str">
        <f t="shared" si="0"/>
        <v>845-853</v>
      </c>
      <c r="I7">
        <f t="shared" si="1"/>
        <v>4</v>
      </c>
      <c r="J7">
        <f t="shared" si="5"/>
        <v>29</v>
      </c>
      <c r="K7" s="24">
        <f t="shared" si="2"/>
        <v>8.3333333333333329E-2</v>
      </c>
      <c r="L7" s="24">
        <f t="shared" si="6"/>
        <v>0.60416666666666674</v>
      </c>
    </row>
    <row r="8" spans="1:12" ht="15.75" thickBot="1">
      <c r="A8" s="14">
        <v>830</v>
      </c>
      <c r="C8" t="s">
        <v>19</v>
      </c>
      <c r="D8">
        <f>D3-1</f>
        <v>809</v>
      </c>
      <c r="E8" s="17">
        <v>6</v>
      </c>
      <c r="F8">
        <f t="shared" si="3"/>
        <v>854</v>
      </c>
      <c r="G8">
        <f t="shared" si="4"/>
        <v>862</v>
      </c>
      <c r="H8" s="17" t="str">
        <f t="shared" si="0"/>
        <v>854-862</v>
      </c>
      <c r="I8">
        <f t="shared" si="1"/>
        <v>5</v>
      </c>
      <c r="J8">
        <f t="shared" si="5"/>
        <v>34</v>
      </c>
      <c r="K8" s="24">
        <f t="shared" si="2"/>
        <v>0.10416666666666667</v>
      </c>
      <c r="L8" s="24">
        <f t="shared" si="6"/>
        <v>0.70833333333333337</v>
      </c>
    </row>
    <row r="9" spans="1:12" ht="15.75" thickBot="1">
      <c r="A9" s="14">
        <v>830</v>
      </c>
      <c r="E9" s="17">
        <v>7</v>
      </c>
      <c r="F9">
        <f t="shared" si="3"/>
        <v>863</v>
      </c>
      <c r="G9">
        <f t="shared" si="4"/>
        <v>871</v>
      </c>
      <c r="H9" s="17" t="str">
        <f t="shared" si="0"/>
        <v>863-871</v>
      </c>
      <c r="I9">
        <f t="shared" si="1"/>
        <v>1</v>
      </c>
      <c r="J9">
        <f t="shared" si="5"/>
        <v>35</v>
      </c>
      <c r="K9" s="24">
        <f t="shared" si="2"/>
        <v>2.0833333333333332E-2</v>
      </c>
      <c r="L9" s="24">
        <f t="shared" si="6"/>
        <v>0.72916666666666674</v>
      </c>
    </row>
    <row r="10" spans="1:12" ht="15.75" thickBot="1">
      <c r="A10" s="14">
        <v>831</v>
      </c>
      <c r="E10" s="17">
        <v>8</v>
      </c>
      <c r="F10">
        <f t="shared" si="3"/>
        <v>872</v>
      </c>
      <c r="G10">
        <f t="shared" si="4"/>
        <v>880</v>
      </c>
      <c r="H10" s="17" t="str">
        <f t="shared" si="0"/>
        <v>872-880</v>
      </c>
      <c r="I10">
        <f t="shared" si="1"/>
        <v>2</v>
      </c>
      <c r="J10">
        <f t="shared" si="5"/>
        <v>37</v>
      </c>
      <c r="K10" s="24">
        <f t="shared" si="2"/>
        <v>4.1666666666666664E-2</v>
      </c>
      <c r="L10" s="24">
        <f t="shared" si="6"/>
        <v>0.77083333333333337</v>
      </c>
    </row>
    <row r="11" spans="1:12" ht="15.75" thickBot="1">
      <c r="A11" s="14">
        <v>833</v>
      </c>
      <c r="E11" s="17">
        <v>9</v>
      </c>
      <c r="F11">
        <f t="shared" si="3"/>
        <v>881</v>
      </c>
      <c r="G11">
        <f t="shared" si="4"/>
        <v>889</v>
      </c>
      <c r="H11" s="17" t="str">
        <f t="shared" si="0"/>
        <v>881-889</v>
      </c>
      <c r="I11">
        <f t="shared" si="1"/>
        <v>11</v>
      </c>
      <c r="J11">
        <f t="shared" si="5"/>
        <v>48</v>
      </c>
      <c r="K11" s="24">
        <f t="shared" si="2"/>
        <v>0.22916666666666666</v>
      </c>
      <c r="L11" s="24">
        <f t="shared" si="6"/>
        <v>1</v>
      </c>
    </row>
    <row r="12" spans="1:12" ht="15.75" thickBot="1">
      <c r="A12" s="14">
        <v>833</v>
      </c>
      <c r="E12" s="17">
        <v>10</v>
      </c>
      <c r="F12">
        <f t="shared" si="3"/>
        <v>890</v>
      </c>
      <c r="G12">
        <f t="shared" si="4"/>
        <v>898</v>
      </c>
      <c r="H12" s="17" t="str">
        <f t="shared" si="0"/>
        <v>890-898</v>
      </c>
      <c r="I12">
        <f t="shared" si="1"/>
        <v>0</v>
      </c>
      <c r="J12">
        <f t="shared" si="5"/>
        <v>48</v>
      </c>
      <c r="K12" s="24">
        <f t="shared" si="2"/>
        <v>0</v>
      </c>
      <c r="L12" s="24">
        <f t="shared" si="6"/>
        <v>1</v>
      </c>
    </row>
    <row r="13" spans="1:12" ht="15.75" thickBot="1">
      <c r="A13" s="14">
        <v>835</v>
      </c>
      <c r="H13" s="23" t="s">
        <v>24</v>
      </c>
      <c r="I13">
        <f>SUM(I3:I12)</f>
        <v>48</v>
      </c>
      <c r="K13" s="25">
        <f>SUM(K3:K12)</f>
        <v>1</v>
      </c>
    </row>
    <row r="14" spans="1:12" ht="15.75" thickBot="1">
      <c r="A14" s="14">
        <v>835</v>
      </c>
    </row>
    <row r="15" spans="1:12" ht="15.75" thickBot="1">
      <c r="A15" s="14">
        <v>835</v>
      </c>
    </row>
    <row r="16" spans="1:12" ht="15.75" thickBot="1">
      <c r="A16" s="14">
        <v>836</v>
      </c>
    </row>
    <row r="17" spans="1:1" ht="15.75" thickBot="1">
      <c r="A17" s="14">
        <v>836</v>
      </c>
    </row>
    <row r="18" spans="1:1" ht="15.75" thickBot="1">
      <c r="A18" s="14">
        <v>837</v>
      </c>
    </row>
    <row r="19" spans="1:1" ht="15.75" thickBot="1">
      <c r="A19" s="14">
        <v>837</v>
      </c>
    </row>
    <row r="20" spans="1:1" ht="15.75" thickBot="1">
      <c r="A20" s="14">
        <v>839</v>
      </c>
    </row>
    <row r="21" spans="1:1" ht="15.75" thickBot="1">
      <c r="A21" s="14">
        <v>840</v>
      </c>
    </row>
    <row r="22" spans="1:1" ht="15.75" thickBot="1">
      <c r="A22" s="14">
        <v>840</v>
      </c>
    </row>
    <row r="23" spans="1:1" ht="15.75" thickBot="1">
      <c r="A23" s="14">
        <v>840</v>
      </c>
    </row>
    <row r="24" spans="1:1" ht="15.75" thickBot="1">
      <c r="A24" s="14">
        <v>844</v>
      </c>
    </row>
    <row r="25" spans="1:1" ht="15.75" thickBot="1">
      <c r="A25" s="14">
        <v>844</v>
      </c>
    </row>
    <row r="26" spans="1:1" ht="15.75" thickBot="1">
      <c r="A26" s="14">
        <v>844</v>
      </c>
    </row>
    <row r="27" spans="1:1" ht="15.75" thickBot="1">
      <c r="A27" s="14">
        <v>849</v>
      </c>
    </row>
    <row r="28" spans="1:1" ht="15.75" thickBot="1">
      <c r="A28" s="14">
        <v>849</v>
      </c>
    </row>
    <row r="29" spans="1:1" ht="15.75" thickBot="1">
      <c r="A29" s="14">
        <v>853</v>
      </c>
    </row>
    <row r="30" spans="1:1" ht="15.75" thickBot="1">
      <c r="A30" s="14">
        <v>853</v>
      </c>
    </row>
    <row r="31" spans="1:1" ht="15.75" thickBot="1">
      <c r="A31" s="14">
        <v>856</v>
      </c>
    </row>
    <row r="32" spans="1:1" ht="15.75" thickBot="1">
      <c r="A32" s="14">
        <v>856</v>
      </c>
    </row>
    <row r="33" spans="1:1" ht="15.75" thickBot="1">
      <c r="A33" s="14">
        <v>858</v>
      </c>
    </row>
    <row r="34" spans="1:1" ht="15.75" thickBot="1">
      <c r="A34" s="14">
        <v>858</v>
      </c>
    </row>
    <row r="35" spans="1:1" ht="15.75" thickBot="1">
      <c r="A35" s="14">
        <v>860</v>
      </c>
    </row>
    <row r="36" spans="1:1" ht="15.75" thickBot="1">
      <c r="A36" s="14">
        <v>869</v>
      </c>
    </row>
    <row r="37" spans="1:1" ht="15.75" thickBot="1">
      <c r="A37" s="14">
        <v>873</v>
      </c>
    </row>
    <row r="38" spans="1:1" ht="15.75" thickBot="1">
      <c r="A38" s="14">
        <v>873</v>
      </c>
    </row>
    <row r="39" spans="1:1" ht="15.75" thickBot="1">
      <c r="A39" s="14">
        <v>881</v>
      </c>
    </row>
    <row r="40" spans="1:1" ht="15.75" thickBot="1">
      <c r="A40" s="14">
        <v>881</v>
      </c>
    </row>
    <row r="41" spans="1:1" ht="15.75" thickBot="1">
      <c r="A41" s="14">
        <v>883</v>
      </c>
    </row>
    <row r="42" spans="1:1" ht="15.75" thickBot="1">
      <c r="A42" s="14">
        <v>884</v>
      </c>
    </row>
    <row r="43" spans="1:1" ht="15.75" thickBot="1">
      <c r="A43" s="14">
        <v>884</v>
      </c>
    </row>
    <row r="44" spans="1:1" ht="15.75" thickBot="1">
      <c r="A44" s="14">
        <v>888</v>
      </c>
    </row>
    <row r="45" spans="1:1" ht="15.75" thickBot="1">
      <c r="A45" s="14">
        <v>888</v>
      </c>
    </row>
    <row r="46" spans="1:1" ht="15.75" thickBot="1">
      <c r="A46" s="14">
        <v>888</v>
      </c>
    </row>
    <row r="47" spans="1:1" ht="15.75" thickBot="1">
      <c r="A47" s="14">
        <v>888</v>
      </c>
    </row>
    <row r="48" spans="1:1" ht="15.75" thickBot="1">
      <c r="A48" s="14">
        <v>889</v>
      </c>
    </row>
    <row r="49" spans="1:1" ht="15.75" thickBot="1">
      <c r="A49" s="14">
        <v>889</v>
      </c>
    </row>
  </sheetData>
  <sortState ref="A3:A49">
    <sortCondition ref="A2"/>
  </sortState>
  <mergeCells count="7">
    <mergeCell ref="F1:G2"/>
    <mergeCell ref="E1:E2"/>
    <mergeCell ref="H1:H2"/>
    <mergeCell ref="I1:I2"/>
    <mergeCell ref="J1:J2"/>
    <mergeCell ref="K1:K2"/>
    <mergeCell ref="L1:L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H5" sqref="H5"/>
    </sheetView>
  </sheetViews>
  <sheetFormatPr baseColWidth="10" defaultRowHeight="15"/>
  <cols>
    <col min="4" max="5" width="11.5703125" bestFit="1" customWidth="1"/>
    <col min="6" max="6" width="9" customWidth="1"/>
    <col min="7" max="7" width="9.85546875" customWidth="1"/>
    <col min="8" max="8" width="9.5703125" customWidth="1"/>
    <col min="9" max="9" width="10.28515625" customWidth="1"/>
    <col min="10" max="10" width="5.42578125" customWidth="1"/>
    <col min="11" max="11" width="6.42578125" customWidth="1"/>
    <col min="12" max="12" width="13" customWidth="1"/>
    <col min="13" max="13" width="11.7109375" customWidth="1"/>
  </cols>
  <sheetData>
    <row r="1" spans="1:16" ht="57.75" thickBot="1">
      <c r="A1" s="1" t="s">
        <v>0</v>
      </c>
      <c r="B1" s="2" t="s">
        <v>1</v>
      </c>
      <c r="C1" s="2" t="s">
        <v>2</v>
      </c>
      <c r="D1" s="9" t="s">
        <v>8</v>
      </c>
      <c r="E1" s="9" t="s">
        <v>9</v>
      </c>
      <c r="F1" s="4" t="s">
        <v>3</v>
      </c>
      <c r="G1" s="4" t="s">
        <v>4</v>
      </c>
      <c r="H1" s="4" t="s">
        <v>5</v>
      </c>
      <c r="I1" s="4" t="s">
        <v>6</v>
      </c>
      <c r="J1" s="15" t="s">
        <v>7</v>
      </c>
      <c r="K1" s="16"/>
      <c r="L1" s="5" t="s">
        <v>12</v>
      </c>
      <c r="M1" s="5" t="s">
        <v>13</v>
      </c>
      <c r="N1" s="5" t="s">
        <v>11</v>
      </c>
      <c r="P1">
        <v>67</v>
      </c>
    </row>
    <row r="2" spans="1:16" ht="15.75" thickBot="1">
      <c r="A2" s="11">
        <v>20</v>
      </c>
      <c r="B2" s="8">
        <v>2</v>
      </c>
      <c r="C2" s="8">
        <f>B2</f>
        <v>2</v>
      </c>
      <c r="D2" s="3">
        <f t="shared" ref="D2:D29" si="0">B2/$P$1</f>
        <v>2.9850746268656716E-2</v>
      </c>
      <c r="E2" s="3">
        <f>D2</f>
        <v>2.9850746268656716E-2</v>
      </c>
      <c r="F2" s="7" t="s">
        <v>10</v>
      </c>
      <c r="G2" s="7">
        <f>A29-A2</f>
        <v>40</v>
      </c>
      <c r="H2" s="7">
        <v>8</v>
      </c>
      <c r="I2" s="7">
        <f>INT(G2/H2)</f>
        <v>5</v>
      </c>
      <c r="J2" s="7">
        <f>A2-1</f>
        <v>19</v>
      </c>
      <c r="K2" s="7">
        <f>J2+I2</f>
        <v>24</v>
      </c>
      <c r="L2" s="7">
        <f>((K2-J2)/$J$2)+J2</f>
        <v>19.263157894736842</v>
      </c>
      <c r="M2" s="7">
        <f>((K2-J2)/$J$2)+K2</f>
        <v>24.263157894736842</v>
      </c>
      <c r="N2" s="6">
        <f>(MAX(A2:A29)+MIN(A2:A29))/2</f>
        <v>40</v>
      </c>
    </row>
    <row r="3" spans="1:16" ht="15.75" thickBot="1">
      <c r="A3" s="4">
        <v>22</v>
      </c>
      <c r="B3" s="8">
        <v>2</v>
      </c>
      <c r="C3" s="8">
        <f>C2+B3</f>
        <v>4</v>
      </c>
      <c r="D3" s="3">
        <f t="shared" si="0"/>
        <v>2.9850746268656716E-2</v>
      </c>
      <c r="E3" s="3">
        <f>E2+D3</f>
        <v>5.9701492537313432E-2</v>
      </c>
      <c r="F3" s="6"/>
      <c r="G3" s="6"/>
      <c r="H3" s="6"/>
      <c r="I3" s="6"/>
      <c r="J3" s="7">
        <f t="shared" ref="J3:J8" si="1">K2+1</f>
        <v>25</v>
      </c>
      <c r="K3" s="7">
        <f t="shared" ref="K3:K8" si="2">J3+$I$2</f>
        <v>30</v>
      </c>
      <c r="L3" s="7">
        <f t="shared" ref="L3:L8" si="3">((K3-J3)/$J$2)+J3</f>
        <v>25.263157894736842</v>
      </c>
      <c r="M3" s="7">
        <f t="shared" ref="M3:M8" si="4">((K3-J3)/$J$2)+K3</f>
        <v>30.263157894736842</v>
      </c>
      <c r="N3" s="6"/>
    </row>
    <row r="4" spans="1:16" ht="15.75" thickBot="1">
      <c r="A4" s="11">
        <v>23</v>
      </c>
      <c r="B4" s="8">
        <v>1</v>
      </c>
      <c r="C4" s="8">
        <f t="shared" ref="C4:C29" si="5">C3+B4</f>
        <v>5</v>
      </c>
      <c r="D4" s="3">
        <f t="shared" si="0"/>
        <v>1.4925373134328358E-2</v>
      </c>
      <c r="E4" s="3">
        <f t="shared" ref="E4:E29" si="6">E3+D4</f>
        <v>7.4626865671641784E-2</v>
      </c>
      <c r="F4" s="6"/>
      <c r="G4" s="6"/>
      <c r="H4" s="6"/>
      <c r="I4" s="6"/>
      <c r="J4" s="7">
        <f t="shared" si="1"/>
        <v>31</v>
      </c>
      <c r="K4" s="7">
        <f t="shared" si="2"/>
        <v>36</v>
      </c>
      <c r="L4" s="7">
        <f t="shared" si="3"/>
        <v>31.263157894736842</v>
      </c>
      <c r="M4" s="7">
        <f t="shared" si="4"/>
        <v>36.263157894736842</v>
      </c>
      <c r="N4" s="6"/>
    </row>
    <row r="5" spans="1:16" ht="15.75" thickBot="1">
      <c r="A5" s="4">
        <v>24</v>
      </c>
      <c r="B5" s="8">
        <v>3</v>
      </c>
      <c r="C5" s="8">
        <f t="shared" si="5"/>
        <v>8</v>
      </c>
      <c r="D5" s="3">
        <f t="shared" si="0"/>
        <v>4.4776119402985072E-2</v>
      </c>
      <c r="E5" s="3">
        <f t="shared" si="6"/>
        <v>0.11940298507462685</v>
      </c>
      <c r="F5" s="6"/>
      <c r="G5" s="6"/>
      <c r="H5" s="6"/>
      <c r="I5" s="6"/>
      <c r="J5" s="7">
        <f t="shared" si="1"/>
        <v>37</v>
      </c>
      <c r="K5" s="7">
        <f t="shared" si="2"/>
        <v>42</v>
      </c>
      <c r="L5" s="7">
        <f t="shared" si="3"/>
        <v>37.263157894736842</v>
      </c>
      <c r="M5" s="7">
        <f t="shared" si="4"/>
        <v>42.263157894736842</v>
      </c>
      <c r="N5" s="6"/>
    </row>
    <row r="6" spans="1:16" ht="15.75" thickBot="1">
      <c r="A6" s="11">
        <v>25</v>
      </c>
      <c r="B6" s="8">
        <v>3</v>
      </c>
      <c r="C6" s="8">
        <f t="shared" si="5"/>
        <v>11</v>
      </c>
      <c r="D6" s="3">
        <f t="shared" si="0"/>
        <v>4.4776119402985072E-2</v>
      </c>
      <c r="E6" s="3">
        <f t="shared" si="6"/>
        <v>0.16417910447761191</v>
      </c>
      <c r="F6" s="6"/>
      <c r="G6" s="6"/>
      <c r="H6" s="6"/>
      <c r="I6" s="6"/>
      <c r="J6" s="7">
        <f t="shared" si="1"/>
        <v>43</v>
      </c>
      <c r="K6" s="7">
        <f t="shared" si="2"/>
        <v>48</v>
      </c>
      <c r="L6" s="7">
        <f t="shared" si="3"/>
        <v>43.263157894736842</v>
      </c>
      <c r="M6" s="7">
        <f t="shared" si="4"/>
        <v>48.263157894736842</v>
      </c>
      <c r="N6" s="6"/>
    </row>
    <row r="7" spans="1:16" ht="15.75" thickBot="1">
      <c r="A7" s="11">
        <v>26</v>
      </c>
      <c r="B7" s="8">
        <v>3</v>
      </c>
      <c r="C7" s="8">
        <f t="shared" si="5"/>
        <v>14</v>
      </c>
      <c r="D7" s="3">
        <f t="shared" si="0"/>
        <v>4.4776119402985072E-2</v>
      </c>
      <c r="E7" s="3">
        <f t="shared" si="6"/>
        <v>0.20895522388059698</v>
      </c>
      <c r="F7" s="6"/>
      <c r="G7" s="6"/>
      <c r="H7" s="6"/>
      <c r="I7" s="6"/>
      <c r="J7" s="7">
        <f t="shared" si="1"/>
        <v>49</v>
      </c>
      <c r="K7" s="7">
        <f t="shared" si="2"/>
        <v>54</v>
      </c>
      <c r="L7" s="7">
        <f t="shared" si="3"/>
        <v>49.263157894736842</v>
      </c>
      <c r="M7" s="7">
        <f t="shared" si="4"/>
        <v>54.263157894736842</v>
      </c>
      <c r="N7" s="6"/>
    </row>
    <row r="8" spans="1:16" ht="15.75" thickBot="1">
      <c r="A8" s="4">
        <v>27</v>
      </c>
      <c r="B8" s="8">
        <v>2</v>
      </c>
      <c r="C8" s="8">
        <f t="shared" si="5"/>
        <v>16</v>
      </c>
      <c r="D8" s="3">
        <f t="shared" si="0"/>
        <v>2.9850746268656716E-2</v>
      </c>
      <c r="E8" s="3">
        <f t="shared" si="6"/>
        <v>0.2388059701492537</v>
      </c>
      <c r="F8" s="6"/>
      <c r="G8" s="6"/>
      <c r="H8" s="6"/>
      <c r="I8" s="6"/>
      <c r="J8" s="7">
        <f t="shared" si="1"/>
        <v>55</v>
      </c>
      <c r="K8" s="7">
        <f t="shared" si="2"/>
        <v>60</v>
      </c>
      <c r="L8" s="7">
        <f t="shared" si="3"/>
        <v>55.263157894736842</v>
      </c>
      <c r="M8" s="7">
        <f t="shared" si="4"/>
        <v>60.263157894736842</v>
      </c>
      <c r="N8" s="6"/>
    </row>
    <row r="9" spans="1:16" ht="15.75" thickBot="1">
      <c r="A9" s="4">
        <v>28</v>
      </c>
      <c r="B9" s="8">
        <v>3</v>
      </c>
      <c r="C9" s="8">
        <f t="shared" si="5"/>
        <v>19</v>
      </c>
      <c r="D9" s="3">
        <f t="shared" si="0"/>
        <v>4.4776119402985072E-2</v>
      </c>
      <c r="E9" s="3">
        <f t="shared" si="6"/>
        <v>0.28358208955223879</v>
      </c>
      <c r="F9" s="6"/>
      <c r="G9" s="6"/>
      <c r="H9" s="6"/>
      <c r="I9" s="6"/>
      <c r="J9" s="7"/>
      <c r="K9" s="7"/>
      <c r="L9" s="7"/>
      <c r="M9" s="7"/>
      <c r="N9" s="6"/>
    </row>
    <row r="10" spans="1:16" ht="15.75" thickBot="1">
      <c r="A10" s="11">
        <v>29</v>
      </c>
      <c r="B10" s="8">
        <v>2</v>
      </c>
      <c r="C10" s="8">
        <f t="shared" si="5"/>
        <v>21</v>
      </c>
      <c r="D10" s="3">
        <f t="shared" si="0"/>
        <v>2.9850746268656716E-2</v>
      </c>
      <c r="E10" s="3">
        <f t="shared" si="6"/>
        <v>0.31343283582089548</v>
      </c>
      <c r="F10" s="6"/>
      <c r="G10" s="6"/>
      <c r="H10" s="6"/>
      <c r="I10" s="6"/>
      <c r="J10" s="7"/>
      <c r="K10" s="7"/>
      <c r="L10" s="7"/>
      <c r="M10" s="7"/>
      <c r="N10" s="6"/>
    </row>
    <row r="11" spans="1:16" ht="15.75" thickBot="1">
      <c r="A11" s="4">
        <v>30</v>
      </c>
      <c r="B11" s="8">
        <v>4</v>
      </c>
      <c r="C11" s="8">
        <f t="shared" si="5"/>
        <v>25</v>
      </c>
      <c r="D11" s="3">
        <f t="shared" si="0"/>
        <v>5.9701492537313432E-2</v>
      </c>
      <c r="E11" s="3">
        <f t="shared" si="6"/>
        <v>0.37313432835820892</v>
      </c>
      <c r="F11" s="6"/>
      <c r="G11" s="6"/>
      <c r="H11" s="6"/>
      <c r="I11" s="6"/>
      <c r="J11" s="7"/>
      <c r="K11" s="7"/>
      <c r="L11" s="7"/>
      <c r="M11" s="7"/>
      <c r="N11" s="6"/>
    </row>
    <row r="12" spans="1:16" ht="15.75" thickBot="1">
      <c r="A12" s="4">
        <v>31</v>
      </c>
      <c r="B12" s="8">
        <v>6</v>
      </c>
      <c r="C12" s="8">
        <f t="shared" si="5"/>
        <v>31</v>
      </c>
      <c r="D12" s="3">
        <f t="shared" si="0"/>
        <v>8.9552238805970144E-2</v>
      </c>
      <c r="E12" s="3">
        <f t="shared" si="6"/>
        <v>0.46268656716417905</v>
      </c>
      <c r="F12" s="6"/>
      <c r="G12" s="6"/>
      <c r="H12" s="6"/>
      <c r="I12" s="6"/>
      <c r="J12" s="7"/>
      <c r="K12" s="7"/>
      <c r="L12" s="7"/>
      <c r="M12" s="7"/>
      <c r="N12" s="6"/>
    </row>
    <row r="13" spans="1:16" ht="15.75" thickBot="1">
      <c r="A13" s="11">
        <v>35</v>
      </c>
      <c r="B13" s="8">
        <v>1</v>
      </c>
      <c r="C13" s="8">
        <f t="shared" si="5"/>
        <v>32</v>
      </c>
      <c r="D13" s="3">
        <f t="shared" si="0"/>
        <v>1.4925373134328358E-2</v>
      </c>
      <c r="E13" s="3">
        <f t="shared" si="6"/>
        <v>0.4776119402985074</v>
      </c>
      <c r="F13" s="6"/>
      <c r="G13" s="6"/>
      <c r="H13" s="6"/>
      <c r="I13" s="6"/>
      <c r="J13" s="7"/>
      <c r="K13" s="7"/>
      <c r="L13" s="7"/>
      <c r="M13" s="7"/>
      <c r="N13" s="6"/>
    </row>
    <row r="14" spans="1:16" ht="15.75" thickBot="1">
      <c r="A14" s="4">
        <v>36</v>
      </c>
      <c r="B14" s="8">
        <v>3</v>
      </c>
      <c r="C14" s="8">
        <f t="shared" si="5"/>
        <v>35</v>
      </c>
      <c r="D14" s="3">
        <f t="shared" si="0"/>
        <v>4.4776119402985072E-2</v>
      </c>
      <c r="E14" s="3">
        <f t="shared" si="6"/>
        <v>0.52238805970149249</v>
      </c>
      <c r="F14" s="6"/>
      <c r="G14" s="6"/>
      <c r="H14" s="6"/>
      <c r="I14" s="6"/>
      <c r="J14" s="7"/>
      <c r="K14" s="7"/>
      <c r="L14" s="7"/>
      <c r="M14" s="7"/>
      <c r="N14" s="6"/>
    </row>
    <row r="15" spans="1:16" ht="15.75" thickBot="1">
      <c r="A15" s="4">
        <v>37</v>
      </c>
      <c r="B15" s="8">
        <v>3</v>
      </c>
      <c r="C15" s="8">
        <f t="shared" si="5"/>
        <v>38</v>
      </c>
      <c r="D15" s="3">
        <f t="shared" si="0"/>
        <v>4.4776119402985072E-2</v>
      </c>
      <c r="E15" s="3">
        <f t="shared" si="6"/>
        <v>0.56716417910447758</v>
      </c>
      <c r="F15" s="6"/>
      <c r="G15" s="6"/>
      <c r="H15" s="6"/>
      <c r="I15" s="6"/>
      <c r="J15" s="7"/>
      <c r="K15" s="7"/>
      <c r="L15" s="7"/>
      <c r="M15" s="7"/>
      <c r="N15" s="6"/>
    </row>
    <row r="16" spans="1:16" ht="15.75" thickBot="1">
      <c r="A16" s="11">
        <v>38</v>
      </c>
      <c r="B16" s="8">
        <v>4</v>
      </c>
      <c r="C16" s="8">
        <f t="shared" si="5"/>
        <v>42</v>
      </c>
      <c r="D16" s="3">
        <f t="shared" si="0"/>
        <v>5.9701492537313432E-2</v>
      </c>
      <c r="E16" s="3">
        <f t="shared" si="6"/>
        <v>0.62686567164179097</v>
      </c>
      <c r="F16" s="6"/>
      <c r="G16" s="6"/>
      <c r="H16" s="6"/>
      <c r="I16" s="6"/>
      <c r="J16" s="7"/>
      <c r="K16" s="7"/>
      <c r="L16" s="7"/>
      <c r="M16" s="7"/>
      <c r="N16" s="6"/>
    </row>
    <row r="17" spans="1:14" ht="15.75" thickBot="1">
      <c r="A17" s="11">
        <v>39</v>
      </c>
      <c r="B17" s="8">
        <v>2</v>
      </c>
      <c r="C17" s="8">
        <f t="shared" si="5"/>
        <v>44</v>
      </c>
      <c r="D17" s="3">
        <f t="shared" si="0"/>
        <v>2.9850746268656716E-2</v>
      </c>
      <c r="E17" s="3">
        <f t="shared" si="6"/>
        <v>0.65671641791044766</v>
      </c>
      <c r="F17" s="6"/>
      <c r="G17" s="6"/>
      <c r="H17" s="6"/>
      <c r="I17" s="6"/>
      <c r="J17" s="7"/>
      <c r="K17" s="7"/>
      <c r="L17" s="7"/>
      <c r="M17" s="7"/>
      <c r="N17" s="6"/>
    </row>
    <row r="18" spans="1:14" ht="15.75" thickBot="1">
      <c r="A18" s="11">
        <v>40</v>
      </c>
      <c r="B18" s="8">
        <v>3</v>
      </c>
      <c r="C18" s="8">
        <f t="shared" si="5"/>
        <v>47</v>
      </c>
      <c r="D18" s="3">
        <f t="shared" si="0"/>
        <v>4.4776119402985072E-2</v>
      </c>
      <c r="E18" s="3">
        <f t="shared" si="6"/>
        <v>0.70149253731343275</v>
      </c>
      <c r="F18" s="6"/>
      <c r="G18" s="6"/>
      <c r="H18" s="6"/>
      <c r="I18" s="6"/>
      <c r="J18" s="7"/>
      <c r="K18" s="7"/>
      <c r="L18" s="7"/>
      <c r="M18" s="7"/>
      <c r="N18" s="6"/>
    </row>
    <row r="19" spans="1:14" ht="15.75" thickBot="1">
      <c r="A19" s="11">
        <v>41</v>
      </c>
      <c r="B19" s="8">
        <v>1</v>
      </c>
      <c r="C19" s="8">
        <f t="shared" si="5"/>
        <v>48</v>
      </c>
      <c r="D19" s="3">
        <f t="shared" si="0"/>
        <v>1.4925373134328358E-2</v>
      </c>
      <c r="E19" s="3">
        <f t="shared" si="6"/>
        <v>0.71641791044776115</v>
      </c>
      <c r="F19" s="6"/>
      <c r="G19" s="6"/>
      <c r="H19" s="6"/>
      <c r="I19" s="6"/>
      <c r="J19" s="7"/>
      <c r="K19" s="7"/>
      <c r="L19" s="7"/>
      <c r="M19" s="7"/>
      <c r="N19" s="6"/>
    </row>
    <row r="20" spans="1:14" ht="15.75" thickBot="1">
      <c r="A20" s="4">
        <v>44</v>
      </c>
      <c r="B20" s="8">
        <v>1</v>
      </c>
      <c r="C20" s="8">
        <f t="shared" si="5"/>
        <v>49</v>
      </c>
      <c r="D20" s="3">
        <f t="shared" si="0"/>
        <v>1.4925373134328358E-2</v>
      </c>
      <c r="E20" s="3">
        <f t="shared" si="6"/>
        <v>0.73134328358208955</v>
      </c>
      <c r="F20" s="6"/>
      <c r="G20" s="6"/>
      <c r="H20" s="6"/>
      <c r="I20" s="6"/>
      <c r="J20" s="7"/>
      <c r="K20" s="7"/>
      <c r="L20" s="7"/>
      <c r="M20" s="7"/>
      <c r="N20" s="6"/>
    </row>
    <row r="21" spans="1:14" ht="15.75" thickBot="1">
      <c r="A21" s="11">
        <v>46</v>
      </c>
      <c r="B21" s="8">
        <v>1</v>
      </c>
      <c r="C21" s="8">
        <f t="shared" si="5"/>
        <v>50</v>
      </c>
      <c r="D21" s="3">
        <f t="shared" si="0"/>
        <v>1.4925373134328358E-2</v>
      </c>
      <c r="E21" s="3">
        <f t="shared" si="6"/>
        <v>0.74626865671641796</v>
      </c>
      <c r="F21" s="6"/>
      <c r="G21" s="6"/>
      <c r="H21" s="6"/>
      <c r="I21" s="6"/>
      <c r="J21" s="7"/>
      <c r="K21" s="7"/>
      <c r="L21" s="7"/>
      <c r="M21" s="7"/>
      <c r="N21" s="6"/>
    </row>
    <row r="22" spans="1:14" ht="15.75" thickBot="1">
      <c r="A22" s="11">
        <v>48</v>
      </c>
      <c r="B22" s="8">
        <v>4</v>
      </c>
      <c r="C22" s="8">
        <f t="shared" si="5"/>
        <v>54</v>
      </c>
      <c r="D22" s="3">
        <f t="shared" si="0"/>
        <v>5.9701492537313432E-2</v>
      </c>
      <c r="E22" s="3">
        <f t="shared" si="6"/>
        <v>0.80597014925373134</v>
      </c>
      <c r="F22" s="6"/>
      <c r="G22" s="6"/>
      <c r="H22" s="6"/>
      <c r="I22" s="6"/>
      <c r="J22" s="7"/>
      <c r="K22" s="7"/>
      <c r="L22" s="7"/>
      <c r="M22" s="7"/>
      <c r="N22" s="6"/>
    </row>
    <row r="23" spans="1:14" ht="15.75" thickBot="1">
      <c r="A23" s="11">
        <v>49</v>
      </c>
      <c r="B23" s="8">
        <v>1</v>
      </c>
      <c r="C23" s="8">
        <f t="shared" si="5"/>
        <v>55</v>
      </c>
      <c r="D23" s="3">
        <f t="shared" si="0"/>
        <v>1.4925373134328358E-2</v>
      </c>
      <c r="E23" s="3">
        <f t="shared" si="6"/>
        <v>0.82089552238805974</v>
      </c>
      <c r="F23" s="6"/>
      <c r="G23" s="6"/>
      <c r="H23" s="6"/>
      <c r="I23" s="6"/>
      <c r="J23" s="7"/>
      <c r="K23" s="7"/>
      <c r="L23" s="7"/>
      <c r="M23" s="7"/>
      <c r="N23" s="6"/>
    </row>
    <row r="24" spans="1:14" ht="15.75" thickBot="1">
      <c r="A24" s="11">
        <v>50</v>
      </c>
      <c r="B24" s="8">
        <v>1</v>
      </c>
      <c r="C24" s="8">
        <f t="shared" si="5"/>
        <v>56</v>
      </c>
      <c r="D24" s="3">
        <f t="shared" si="0"/>
        <v>1.4925373134328358E-2</v>
      </c>
      <c r="E24" s="3">
        <f t="shared" si="6"/>
        <v>0.83582089552238814</v>
      </c>
      <c r="F24" s="6"/>
      <c r="G24" s="6"/>
      <c r="H24" s="6"/>
      <c r="I24" s="6"/>
      <c r="J24" s="7"/>
      <c r="K24" s="7"/>
      <c r="L24" s="7"/>
      <c r="M24" s="7"/>
      <c r="N24" s="6"/>
    </row>
    <row r="25" spans="1:14" ht="15.75" thickBot="1">
      <c r="A25" s="11">
        <v>52</v>
      </c>
      <c r="B25" s="8">
        <v>2</v>
      </c>
      <c r="C25" s="8">
        <f t="shared" si="5"/>
        <v>58</v>
      </c>
      <c r="D25" s="3">
        <f t="shared" si="0"/>
        <v>2.9850746268656716E-2</v>
      </c>
      <c r="E25" s="3">
        <f t="shared" si="6"/>
        <v>0.86567164179104483</v>
      </c>
      <c r="F25" s="6"/>
      <c r="G25" s="6"/>
      <c r="H25" s="6"/>
      <c r="I25" s="6"/>
      <c r="J25" s="7"/>
      <c r="K25" s="7"/>
      <c r="L25" s="7"/>
      <c r="M25" s="7"/>
      <c r="N25" s="6"/>
    </row>
    <row r="26" spans="1:14" ht="14.25" customHeight="1" thickBot="1">
      <c r="A26" s="4">
        <v>55</v>
      </c>
      <c r="B26" s="8">
        <v>2</v>
      </c>
      <c r="C26" s="8">
        <f t="shared" si="5"/>
        <v>60</v>
      </c>
      <c r="D26" s="3">
        <f t="shared" si="0"/>
        <v>2.9850746268656716E-2</v>
      </c>
      <c r="E26" s="3">
        <f t="shared" si="6"/>
        <v>0.89552238805970152</v>
      </c>
      <c r="F26" s="6"/>
      <c r="G26" s="6"/>
      <c r="H26" s="6"/>
      <c r="I26" s="6"/>
      <c r="J26" s="7"/>
      <c r="K26" s="7"/>
      <c r="L26" s="7"/>
      <c r="M26" s="7"/>
      <c r="N26" s="6"/>
    </row>
    <row r="27" spans="1:14" ht="15.75" thickBot="1">
      <c r="A27" s="4">
        <v>56</v>
      </c>
      <c r="B27" s="8">
        <v>3</v>
      </c>
      <c r="C27" s="8">
        <f t="shared" si="5"/>
        <v>63</v>
      </c>
      <c r="D27" s="3">
        <f t="shared" si="0"/>
        <v>4.4776119402985072E-2</v>
      </c>
      <c r="E27" s="3">
        <f t="shared" si="6"/>
        <v>0.94029850746268662</v>
      </c>
    </row>
    <row r="28" spans="1:14" ht="18" customHeight="1" thickBot="1">
      <c r="A28" s="4">
        <v>58</v>
      </c>
      <c r="B28" s="8">
        <v>2</v>
      </c>
      <c r="C28" s="8">
        <f t="shared" si="5"/>
        <v>65</v>
      </c>
      <c r="D28" s="3">
        <f t="shared" si="0"/>
        <v>2.9850746268656716E-2</v>
      </c>
      <c r="E28" s="3">
        <f t="shared" si="6"/>
        <v>0.97014925373134331</v>
      </c>
    </row>
    <row r="29" spans="1:14" ht="18" customHeight="1" thickBot="1">
      <c r="A29" s="4">
        <v>60</v>
      </c>
      <c r="B29" s="8">
        <v>2</v>
      </c>
      <c r="C29" s="8">
        <f t="shared" si="5"/>
        <v>67</v>
      </c>
      <c r="D29" s="3">
        <f t="shared" si="0"/>
        <v>2.9850746268656716E-2</v>
      </c>
      <c r="E29" s="3">
        <f t="shared" si="6"/>
        <v>1</v>
      </c>
    </row>
    <row r="30" spans="1:14">
      <c r="A30" s="10"/>
      <c r="D30" s="12">
        <f>SUM(D2:D29)</f>
        <v>1</v>
      </c>
    </row>
  </sheetData>
  <sortState ref="A2:A68">
    <sortCondition ref="A2"/>
  </sortState>
  <mergeCells count="1">
    <mergeCell ref="J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Views>
    <sheetView workbookViewId="0">
      <selection activeCell="C1" sqref="C1"/>
    </sheetView>
  </sheetViews>
  <sheetFormatPr baseColWidth="10" defaultRowHeight="15"/>
  <sheetData>
    <row r="1" spans="1:3">
      <c r="A1">
        <v>4</v>
      </c>
      <c r="B1">
        <v>14</v>
      </c>
      <c r="C1">
        <f>(B3-A1)/3</f>
        <v>10.666666666666666</v>
      </c>
    </row>
    <row r="2" spans="1:3">
      <c r="A2">
        <v>15</v>
      </c>
      <c r="B2">
        <v>25</v>
      </c>
    </row>
    <row r="3" spans="1:3">
      <c r="A3">
        <v>23</v>
      </c>
      <c r="B3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celnet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celnet15</dc:creator>
  <cp:lastModifiedBy>celnet15</cp:lastModifiedBy>
  <dcterms:created xsi:type="dcterms:W3CDTF">2012-03-25T21:36:26Z</dcterms:created>
  <dcterms:modified xsi:type="dcterms:W3CDTF">2012-04-12T13:45:42Z</dcterms:modified>
</cp:coreProperties>
</file>